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<sst xmlns="http://schemas.openxmlformats.org/spreadsheetml/2006/main" count="15" uniqueCount="15">
  <si>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</t>
  </si>
  <si>
    <t>i(t)</t>
  </si>
  <si>
    <t>v(t)</t>
  </si>
  <si>
    <t>E=</t>
  </si>
  <si>
    <t>volts</t>
  </si>
  <si>
    <t>R=</t>
  </si>
  <si>
    <t>Kohm</t>
  </si>
  <si>
    <t>C=</t>
  </si>
  <si>
    <t>mF</t>
  </si>
  <si>
    <t>E/R=</t>
  </si>
  <si>
    <t>A</t>
  </si>
  <si>
    <t>tau=</t>
  </si>
  <si>
    <t>sec</t>
  </si>
  <si>
    <t>q(t)</t>
  </si>
  <si>
    <t>stato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</si>
</sst>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000"/>
    <numFmt numFmtId="166" formatCode="0.000000000000"/>
    <numFmt numFmtId="167" formatCode="0.0000"/>
  </numFmts>
  <fonts count="1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.75"/>
      <name val="Arial"/>
      <family val="0"/>
    </font>
    <font>
      <sz val="8.25"/>
      <name val="Arial"/>
      <family val="0"/>
    </font>
    <font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corrente i(t)</a:t>
            </a:r>
          </a:p>
        </c:rich>
      </c:tx>
      <c:layout>
        <c:manualLayout>
          <c:xMode val="factor"/>
          <c:yMode val="factor"/>
          <c:x val="-0.008"/>
          <c:y val="0.5415"/>
        </c:manualLayout>
      </c:layout>
      <c:spPr>
        <a:solidFill>
          <a:srgbClr val="CCFFFF"/>
        </a:solidFill>
      </c:spPr>
    </c:title>
    <c:plotArea>
      <c:layout>
        <c:manualLayout>
          <c:xMode val="edge"/>
          <c:yMode val="edge"/>
          <c:x val="0.0705"/>
          <c:y val="0.155"/>
          <c:w val="0.91"/>
          <c:h val="0.73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Foglio1!$F$2:$F$46</c:f>
              <c:numCache>
                <c:ptCount val="4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</c:numCache>
            </c:numRef>
          </c:xVal>
          <c:yVal>
            <c:numRef>
              <c:f>Foglio1!$G$2:$G$46</c:f>
              <c:numCache>
                <c:ptCount val="45"/>
                <c:pt idx="0">
                  <c:v>1.2</c:v>
                </c:pt>
                <c:pt idx="1">
                  <c:v>0.9824769036935781</c:v>
                </c:pt>
                <c:pt idx="2">
                  <c:v>0.8043840552427671</c:v>
                </c:pt>
                <c:pt idx="3">
                  <c:v>0.6585739633128317</c:v>
                </c:pt>
                <c:pt idx="4">
                  <c:v>0.5391947569406659</c:v>
                </c:pt>
                <c:pt idx="5">
                  <c:v>0.4414553294057308</c:v>
                </c:pt>
                <c:pt idx="6">
                  <c:v>0.36143305429464256</c:v>
                </c:pt>
                <c:pt idx="7">
                  <c:v>0.2959163567299278</c:v>
                </c:pt>
                <c:pt idx="8">
                  <c:v>0.24227582159358646</c:v>
                </c:pt>
                <c:pt idx="9">
                  <c:v>0.19835866586590384</c:v>
                </c:pt>
                <c:pt idx="10">
                  <c:v>0.16240233988393524</c:v>
                </c:pt>
                <c:pt idx="11">
                  <c:v>0.13296379003480063</c:v>
                </c:pt>
                <c:pt idx="12">
                  <c:v>0.10886154394729501</c:v>
                </c:pt>
                <c:pt idx="13">
                  <c:v>0.08912829385720066</c:v>
                </c:pt>
                <c:pt idx="14">
                  <c:v>0.07297207515026156</c:v>
                </c:pt>
                <c:pt idx="15">
                  <c:v>0.05974448204143673</c:v>
                </c:pt>
                <c:pt idx="16">
                  <c:v>0.04891464477403945</c:v>
                </c:pt>
                <c:pt idx="17">
                  <c:v>0.0400479239523913</c:v>
                </c:pt>
                <c:pt idx="18">
                  <c:v>0.03278846693675107</c:v>
                </c:pt>
                <c:pt idx="19">
                  <c:v>0.02684492622739872</c:v>
                </c:pt>
                <c:pt idx="20">
                  <c:v>0.021978766666481013</c:v>
                </c:pt>
                <c:pt idx="21">
                  <c:v>0.017994692184573242</c:v>
                </c:pt>
                <c:pt idx="22">
                  <c:v>0.014732807883682123</c:v>
                </c:pt>
                <c:pt idx="23">
                  <c:v>0.012062202893560303</c:v>
                </c:pt>
                <c:pt idx="24">
                  <c:v>0.009875696458824036</c:v>
                </c:pt>
                <c:pt idx="25">
                  <c:v>0.00808553639890256</c:v>
                </c:pt>
                <c:pt idx="26">
                  <c:v>0.006619877304912925</c:v>
                </c:pt>
                <c:pt idx="27">
                  <c:v>0.005419897131135199</c:v>
                </c:pt>
                <c:pt idx="28">
                  <c:v>0.004437436459779519</c:v>
                </c:pt>
                <c:pt idx="29">
                  <c:v>0.003633065694450978</c:v>
                </c:pt>
                <c:pt idx="30">
                  <c:v>0.00297450261199963</c:v>
                </c:pt>
                <c:pt idx="31">
                  <c:v>0.0024353167635548807</c:v>
                </c:pt>
                <c:pt idx="32">
                  <c:v>0.0019938687278087206</c:v>
                </c:pt>
                <c:pt idx="33">
                  <c:v>0.0016324416450574726</c:v>
                </c:pt>
                <c:pt idx="34">
                  <c:v>0.0013365301774137639</c:v>
                </c:pt>
                <c:pt idx="35">
                  <c:v>0.0010942583586654195</c:v>
                </c:pt>
                <c:pt idx="36">
                  <c:v>0.000895902970052015</c:v>
                </c:pt>
                <c:pt idx="37">
                  <c:v>0.0007335033133554868</c:v>
                </c:pt>
                <c:pt idx="38">
                  <c:v>0.000600541720128733</c:v>
                </c:pt>
                <c:pt idx="39">
                  <c:v>0.0004916819747757442</c:v>
                </c:pt>
                <c:pt idx="40">
                  <c:v>0.0004025551534830142</c:v>
                </c:pt>
                <c:pt idx="41">
                  <c:v>0.000329584283966571</c:v>
                </c:pt>
                <c:pt idx="42">
                  <c:v>0.00026984078901461783</c:v>
                </c:pt>
                <c:pt idx="43">
                  <c:v>0.00022092695240109503</c:v>
                </c:pt>
                <c:pt idx="44">
                  <c:v>0.0001808796901145718</c:v>
                </c:pt>
              </c:numCache>
            </c:numRef>
          </c:yVal>
          <c:smooth val="1"/>
        </c:ser>
        <c:axId val="40735863"/>
        <c:axId val="31078448"/>
      </c:scatterChart>
      <c:valAx>
        <c:axId val="407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078448"/>
        <c:crosses val="autoZero"/>
        <c:crossBetween val="midCat"/>
        <c:dispUnits/>
      </c:valAx>
      <c:valAx>
        <c:axId val="3107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i(t)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735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tensione vc(t)</a:t>
            </a:r>
          </a:p>
        </c:rich>
      </c:tx>
      <c:layout>
        <c:manualLayout>
          <c:xMode val="factor"/>
          <c:yMode val="factor"/>
          <c:x val="-0.002"/>
          <c:y val="0.41725"/>
        </c:manualLayout>
      </c:layout>
      <c:spPr>
        <a:solidFill>
          <a:srgbClr val="FFFF00"/>
        </a:solidFill>
      </c:spPr>
    </c:title>
    <c:plotArea>
      <c:layout>
        <c:manualLayout>
          <c:xMode val="edge"/>
          <c:yMode val="edge"/>
          <c:x val="0.07275"/>
          <c:y val="0.155"/>
          <c:w val="0.9075"/>
          <c:h val="0.73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Foglio1!$F$2:$F$46</c:f>
              <c:numCache>
                <c:ptCount val="4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</c:numCache>
            </c:numRef>
          </c:xVal>
          <c:yVal>
            <c:numRef>
              <c:f>Foglio1!$H$2:$H$46</c:f>
              <c:numCache>
                <c:ptCount val="45"/>
                <c:pt idx="0">
                  <c:v>0</c:v>
                </c:pt>
                <c:pt idx="1">
                  <c:v>2.175230963064218</c:v>
                </c:pt>
                <c:pt idx="2">
                  <c:v>3.956159447572328</c:v>
                </c:pt>
                <c:pt idx="3">
                  <c:v>5.414260366871684</c:v>
                </c:pt>
                <c:pt idx="4">
                  <c:v>6.608052430593341</c:v>
                </c:pt>
                <c:pt idx="5">
                  <c:v>7.585446705942692</c:v>
                </c:pt>
                <c:pt idx="6">
                  <c:v>8.385669457053574</c:v>
                </c:pt>
                <c:pt idx="7">
                  <c:v>9.040836432700722</c:v>
                </c:pt>
                <c:pt idx="8">
                  <c:v>9.577241784064135</c:v>
                </c:pt>
                <c:pt idx="9">
                  <c:v>10.01641334134096</c:v>
                </c:pt>
                <c:pt idx="10">
                  <c:v>10.375976601160648</c:v>
                </c:pt>
                <c:pt idx="11">
                  <c:v>10.670362099651992</c:v>
                </c:pt>
                <c:pt idx="12">
                  <c:v>10.91138456052705</c:v>
                </c:pt>
                <c:pt idx="13">
                  <c:v>11.108717061427994</c:v>
                </c:pt>
                <c:pt idx="14">
                  <c:v>11.270279248497385</c:v>
                </c:pt>
                <c:pt idx="15">
                  <c:v>11.402555179585633</c:v>
                </c:pt>
                <c:pt idx="16">
                  <c:v>11.510853552259606</c:v>
                </c:pt>
                <c:pt idx="17">
                  <c:v>11.599520760476087</c:v>
                </c:pt>
                <c:pt idx="18">
                  <c:v>11.67211533063249</c:v>
                </c:pt>
                <c:pt idx="19">
                  <c:v>11.731550737726012</c:v>
                </c:pt>
                <c:pt idx="20">
                  <c:v>11.78021233333519</c:v>
                </c:pt>
                <c:pt idx="21">
                  <c:v>11.820053078154267</c:v>
                </c:pt>
                <c:pt idx="22">
                  <c:v>11.852671921163179</c:v>
                </c:pt>
                <c:pt idx="23">
                  <c:v>11.879377971064397</c:v>
                </c:pt>
                <c:pt idx="24">
                  <c:v>11.90124303541176</c:v>
                </c:pt>
                <c:pt idx="25">
                  <c:v>11.919144636010975</c:v>
                </c:pt>
                <c:pt idx="26">
                  <c:v>11.933801226950871</c:v>
                </c:pt>
                <c:pt idx="27">
                  <c:v>11.94580102868865</c:v>
                </c:pt>
                <c:pt idx="28">
                  <c:v>11.955625635402205</c:v>
                </c:pt>
                <c:pt idx="29">
                  <c:v>11.96366934305549</c:v>
                </c:pt>
                <c:pt idx="30">
                  <c:v>11.970254973880003</c:v>
                </c:pt>
                <c:pt idx="31">
                  <c:v>11.975646832364452</c:v>
                </c:pt>
                <c:pt idx="32">
                  <c:v>11.980061312721912</c:v>
                </c:pt>
                <c:pt idx="33">
                  <c:v>11.983675583549426</c:v>
                </c:pt>
                <c:pt idx="34">
                  <c:v>11.986634698225862</c:v>
                </c:pt>
                <c:pt idx="35">
                  <c:v>11.989057416413345</c:v>
                </c:pt>
                <c:pt idx="36">
                  <c:v>11.99104097029948</c:v>
                </c:pt>
                <c:pt idx="37">
                  <c:v>11.992664966866444</c:v>
                </c:pt>
                <c:pt idx="38">
                  <c:v>11.993994582798713</c:v>
                </c:pt>
                <c:pt idx="39">
                  <c:v>11.995083180252243</c:v>
                </c:pt>
                <c:pt idx="40">
                  <c:v>11.99597444846517</c:v>
                </c:pt>
                <c:pt idx="41">
                  <c:v>11.996704157160334</c:v>
                </c:pt>
                <c:pt idx="42">
                  <c:v>11.997301592109855</c:v>
                </c:pt>
                <c:pt idx="43">
                  <c:v>11.99779073047599</c:v>
                </c:pt>
                <c:pt idx="44">
                  <c:v>11.998191203098854</c:v>
                </c:pt>
              </c:numCache>
            </c:numRef>
          </c:yVal>
          <c:smooth val="1"/>
        </c:ser>
        <c:axId val="11270577"/>
        <c:axId val="34326330"/>
      </c:scatterChart>
      <c:valAx>
        <c:axId val="1127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326330"/>
        <c:crosses val="autoZero"/>
        <c:crossBetween val="midCat"/>
        <c:dispUnits/>
      </c:valAx>
      <c:valAx>
        <c:axId val="3432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vc(t)[volts]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270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4FFFF"/>
        </a:gs>
        <a:gs pos="50000">
          <a:srgbClr val="CCFFFF"/>
        </a:gs>
        <a:gs pos="100000">
          <a:srgbClr val="F4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19050</xdr:rowOff>
    </xdr:from>
    <xdr:to>
      <xdr:col>4</xdr:col>
      <xdr:colOff>552450</xdr:colOff>
      <xdr:row>14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71475"/>
          <a:ext cx="2533650" cy="20764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10</xdr:col>
      <xdr:colOff>352425</xdr:colOff>
      <xdr:row>3</xdr:row>
      <xdr:rowOff>66675</xdr:rowOff>
    </xdr:from>
    <xdr:to>
      <xdr:col>18</xdr:col>
      <xdr:colOff>428625</xdr:colOff>
      <xdr:row>23</xdr:row>
      <xdr:rowOff>19050</xdr:rowOff>
    </xdr:to>
    <xdr:graphicFrame>
      <xdr:nvGraphicFramePr>
        <xdr:cNvPr id="2" name="Chart 3"/>
        <xdr:cNvGraphicFramePr/>
      </xdr:nvGraphicFramePr>
      <xdr:xfrm>
        <a:off x="6438900" y="581025"/>
        <a:ext cx="49530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381000</xdr:colOff>
      <xdr:row>24</xdr:row>
      <xdr:rowOff>0</xdr:rowOff>
    </xdr:from>
    <xdr:to>
      <xdr:col>18</xdr:col>
      <xdr:colOff>428625</xdr:colOff>
      <xdr:row>43</xdr:row>
      <xdr:rowOff>142875</xdr:rowOff>
    </xdr:to>
    <xdr:graphicFrame>
      <xdr:nvGraphicFramePr>
        <xdr:cNvPr id="3" name="Chart 4"/>
        <xdr:cNvGraphicFramePr/>
      </xdr:nvGraphicFramePr>
      <xdr:xfrm>
        <a:off x="6467475" y="4105275"/>
        <a:ext cx="49244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381000</xdr:colOff>
      <xdr:row>28</xdr:row>
      <xdr:rowOff>85725</xdr:rowOff>
    </xdr:from>
    <xdr:to>
      <xdr:col>4</xdr:col>
      <xdr:colOff>304800</xdr:colOff>
      <xdr:row>31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638175" y="4838700"/>
          <a:ext cx="1752600" cy="523875"/>
        </a:xfrm>
        <a:prstGeom prst="wedgeRectCallout">
          <a:avLst>
            <a:gd name="adj1" fmla="val 116305"/>
            <a:gd name="adj2" fmla="val -10090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=(E/R)*exp(-t/tau)</a:t>
          </a:r>
        </a:p>
      </xdr:txBody>
    </xdr:sp>
    <xdr:clientData/>
  </xdr:twoCellAnchor>
  <xdr:twoCellAnchor>
    <xdr:from>
      <xdr:col>1</xdr:col>
      <xdr:colOff>504825</xdr:colOff>
      <xdr:row>34</xdr:row>
      <xdr:rowOff>47625</xdr:rowOff>
    </xdr:from>
    <xdr:to>
      <xdr:col>4</xdr:col>
      <xdr:colOff>390525</xdr:colOff>
      <xdr:row>37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762000" y="5772150"/>
          <a:ext cx="1714500" cy="533400"/>
        </a:xfrm>
        <a:prstGeom prst="wedgeRectCallout">
          <a:avLst>
            <a:gd name="adj1" fmla="val 144444"/>
            <a:gd name="adj2" fmla="val -92856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=E*(1-*exp(-t/tau))</a:t>
          </a:r>
        </a:p>
      </xdr:txBody>
    </xdr:sp>
    <xdr:clientData/>
  </xdr:twoCellAnchor>
  <xdr:twoCellAnchor>
    <xdr:from>
      <xdr:col>10</xdr:col>
      <xdr:colOff>114300</xdr:colOff>
      <xdr:row>0</xdr:row>
      <xdr:rowOff>123825</xdr:rowOff>
    </xdr:from>
    <xdr:to>
      <xdr:col>18</xdr:col>
      <xdr:colOff>504825</xdr:colOff>
      <xdr:row>3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200775" y="123825"/>
          <a:ext cx="5267325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Liceo Scientifico Tecnologico Milli di Teramo
Corso di Informatica e Sistemi Automatici Prof. Mauro De Berardis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tabSelected="1" workbookViewId="0" topLeftCell="A1">
      <selection activeCell="T7" sqref="T7"/>
    </sheetView>
  </sheetViews>
  <sheetFormatPr defaultColWidth="9.140625" defaultRowHeight="12.75"/>
  <cols>
    <col min="1" max="1" width="3.8515625" style="0" customWidth="1"/>
    <col min="3" max="3" width="9.140625" style="1" customWidth="1"/>
    <col min="6" max="6" width="10.8515625" style="1" customWidth="1"/>
    <col min="7" max="8" width="9.140625" style="1" customWidth="1"/>
    <col min="9" max="9" width="12.57421875" style="1" customWidth="1"/>
    <col min="10" max="10" width="9.140625" style="5" customWidth="1"/>
  </cols>
  <sheetData>
    <row r="1" spans="6:10" ht="15">
      <c r="F1" s="11" t="s">
        <v>0</v>
      </c>
      <c r="G1" s="11" t="s">
        <v>1</v>
      </c>
      <c r="H1" s="11" t="s">
        <v>2</v>
      </c>
      <c r="I1" s="11" t="s">
        <v>13</v>
      </c>
      <c r="J1" s="12" t="s">
        <v>14</v>
      </c>
    </row>
    <row r="2" spans="6:10" ht="12.75">
      <c r="F2" s="9">
        <v>0</v>
      </c>
      <c r="G2" s="9">
        <f>$C$23*EXP(-F2/$C$24)</f>
        <v>1.2</v>
      </c>
      <c r="H2" s="9">
        <f>$C$20*(1-EXP(-F2/$C$24))</f>
        <v>0</v>
      </c>
      <c r="I2" s="10">
        <f>H2*$C$22</f>
        <v>0</v>
      </c>
      <c r="J2" s="5" t="str">
        <f>IF(H2&gt;=$C$20*0.99,"ok","carica")</f>
        <v>carica</v>
      </c>
    </row>
    <row r="3" spans="6:10" ht="12.75">
      <c r="F3" s="4">
        <v>0.2</v>
      </c>
      <c r="G3" s="4">
        <f aca="true" t="shared" si="0" ref="G3:G66">$C$23*EXP(-F3/$C$24)</f>
        <v>0.9824769036935781</v>
      </c>
      <c r="H3" s="4">
        <f aca="true" t="shared" si="1" ref="H3:H42">$C$20*(1-EXP(-F3/$C$24))</f>
        <v>2.175230963064218</v>
      </c>
      <c r="I3" s="7">
        <f aca="true" t="shared" si="2" ref="I3:I66">H3*$C$22</f>
        <v>0.21752309630642183</v>
      </c>
      <c r="J3" s="5" t="str">
        <f aca="true" t="shared" si="3" ref="J3:J66">IF(H3&gt;=$C$20*0.99,"ok","carica")</f>
        <v>carica</v>
      </c>
    </row>
    <row r="4" spans="6:10" ht="12.75">
      <c r="F4" s="4">
        <v>0.4</v>
      </c>
      <c r="G4" s="4">
        <f t="shared" si="0"/>
        <v>0.8043840552427671</v>
      </c>
      <c r="H4" s="4">
        <f t="shared" si="1"/>
        <v>3.956159447572328</v>
      </c>
      <c r="I4" s="7">
        <f t="shared" si="2"/>
        <v>0.39561594475723283</v>
      </c>
      <c r="J4" s="5" t="str">
        <f t="shared" si="3"/>
        <v>carica</v>
      </c>
    </row>
    <row r="5" spans="6:10" ht="12.75">
      <c r="F5" s="4">
        <v>0.6</v>
      </c>
      <c r="G5" s="4">
        <f t="shared" si="0"/>
        <v>0.6585739633128317</v>
      </c>
      <c r="H5" s="4">
        <f t="shared" si="1"/>
        <v>5.414260366871684</v>
      </c>
      <c r="I5" s="7">
        <f t="shared" si="2"/>
        <v>0.5414260366871684</v>
      </c>
      <c r="J5" s="5" t="str">
        <f t="shared" si="3"/>
        <v>carica</v>
      </c>
    </row>
    <row r="6" spans="6:10" ht="12.75">
      <c r="F6" s="4">
        <v>0.8</v>
      </c>
      <c r="G6" s="4">
        <f t="shared" si="0"/>
        <v>0.5391947569406659</v>
      </c>
      <c r="H6" s="4">
        <f t="shared" si="1"/>
        <v>6.608052430593341</v>
      </c>
      <c r="I6" s="7">
        <f t="shared" si="2"/>
        <v>0.6608052430593342</v>
      </c>
      <c r="J6" s="5" t="str">
        <f t="shared" si="3"/>
        <v>carica</v>
      </c>
    </row>
    <row r="7" spans="6:10" ht="12.75">
      <c r="F7" s="4">
        <v>1</v>
      </c>
      <c r="G7" s="4">
        <f t="shared" si="0"/>
        <v>0.4414553294057308</v>
      </c>
      <c r="H7" s="4">
        <f t="shared" si="1"/>
        <v>7.585446705942692</v>
      </c>
      <c r="I7" s="7">
        <f t="shared" si="2"/>
        <v>0.7585446705942692</v>
      </c>
      <c r="J7" s="5" t="str">
        <f t="shared" si="3"/>
        <v>carica</v>
      </c>
    </row>
    <row r="8" spans="6:10" ht="12.75">
      <c r="F8" s="4">
        <v>1.2</v>
      </c>
      <c r="G8" s="4">
        <f t="shared" si="0"/>
        <v>0.36143305429464256</v>
      </c>
      <c r="H8" s="4">
        <f t="shared" si="1"/>
        <v>8.385669457053574</v>
      </c>
      <c r="I8" s="7">
        <f t="shared" si="2"/>
        <v>0.8385669457053574</v>
      </c>
      <c r="J8" s="5" t="str">
        <f t="shared" si="3"/>
        <v>carica</v>
      </c>
    </row>
    <row r="9" spans="6:10" ht="12.75">
      <c r="F9" s="4">
        <v>1.4</v>
      </c>
      <c r="G9" s="4">
        <f t="shared" si="0"/>
        <v>0.2959163567299278</v>
      </c>
      <c r="H9" s="4">
        <f t="shared" si="1"/>
        <v>9.040836432700722</v>
      </c>
      <c r="I9" s="7">
        <f t="shared" si="2"/>
        <v>0.9040836432700723</v>
      </c>
      <c r="J9" s="5" t="str">
        <f t="shared" si="3"/>
        <v>carica</v>
      </c>
    </row>
    <row r="10" spans="6:10" ht="12.75">
      <c r="F10" s="4">
        <v>1.6</v>
      </c>
      <c r="G10" s="4">
        <f t="shared" si="0"/>
        <v>0.24227582159358646</v>
      </c>
      <c r="H10" s="4">
        <f t="shared" si="1"/>
        <v>9.577241784064135</v>
      </c>
      <c r="I10" s="7">
        <f t="shared" si="2"/>
        <v>0.9577241784064136</v>
      </c>
      <c r="J10" s="5" t="str">
        <f t="shared" si="3"/>
        <v>carica</v>
      </c>
    </row>
    <row r="11" spans="6:10" ht="12.75">
      <c r="F11" s="4">
        <v>1.8</v>
      </c>
      <c r="G11" s="4">
        <f t="shared" si="0"/>
        <v>0.19835866586590384</v>
      </c>
      <c r="H11" s="4">
        <f t="shared" si="1"/>
        <v>10.01641334134096</v>
      </c>
      <c r="I11" s="7">
        <f t="shared" si="2"/>
        <v>1.0016413341340962</v>
      </c>
      <c r="J11" s="5" t="str">
        <f t="shared" si="3"/>
        <v>carica</v>
      </c>
    </row>
    <row r="12" spans="6:10" ht="12.75">
      <c r="F12" s="4">
        <v>2</v>
      </c>
      <c r="G12" s="4">
        <f t="shared" si="0"/>
        <v>0.16240233988393524</v>
      </c>
      <c r="H12" s="4">
        <f t="shared" si="1"/>
        <v>10.375976601160648</v>
      </c>
      <c r="I12" s="7">
        <f t="shared" si="2"/>
        <v>1.0375976601160648</v>
      </c>
      <c r="J12" s="5" t="str">
        <f t="shared" si="3"/>
        <v>carica</v>
      </c>
    </row>
    <row r="13" spans="6:10" ht="12.75">
      <c r="F13" s="4">
        <v>2.2</v>
      </c>
      <c r="G13" s="4">
        <f t="shared" si="0"/>
        <v>0.13296379003480063</v>
      </c>
      <c r="H13" s="4">
        <f t="shared" si="1"/>
        <v>10.670362099651992</v>
      </c>
      <c r="I13" s="7">
        <f t="shared" si="2"/>
        <v>1.0670362099651993</v>
      </c>
      <c r="J13" s="5" t="str">
        <f t="shared" si="3"/>
        <v>carica</v>
      </c>
    </row>
    <row r="14" spans="6:10" ht="12.75">
      <c r="F14" s="4">
        <v>2.4</v>
      </c>
      <c r="G14" s="4">
        <f t="shared" si="0"/>
        <v>0.10886154394729501</v>
      </c>
      <c r="H14" s="4">
        <f t="shared" si="1"/>
        <v>10.91138456052705</v>
      </c>
      <c r="I14" s="7">
        <f t="shared" si="2"/>
        <v>1.091138456052705</v>
      </c>
      <c r="J14" s="5" t="str">
        <f t="shared" si="3"/>
        <v>carica</v>
      </c>
    </row>
    <row r="15" spans="6:10" ht="12.75">
      <c r="F15" s="4">
        <v>2.6</v>
      </c>
      <c r="G15" s="4">
        <f t="shared" si="0"/>
        <v>0.08912829385720066</v>
      </c>
      <c r="H15" s="4">
        <f t="shared" si="1"/>
        <v>11.108717061427994</v>
      </c>
      <c r="I15" s="7">
        <f t="shared" si="2"/>
        <v>1.1108717061427995</v>
      </c>
      <c r="J15" s="5" t="str">
        <f t="shared" si="3"/>
        <v>carica</v>
      </c>
    </row>
    <row r="16" spans="6:10" ht="12.75">
      <c r="F16" s="4">
        <v>2.8</v>
      </c>
      <c r="G16" s="4">
        <f t="shared" si="0"/>
        <v>0.07297207515026156</v>
      </c>
      <c r="H16" s="4">
        <f t="shared" si="1"/>
        <v>11.270279248497385</v>
      </c>
      <c r="I16" s="7">
        <f t="shared" si="2"/>
        <v>1.1270279248497386</v>
      </c>
      <c r="J16" s="5" t="str">
        <f t="shared" si="3"/>
        <v>carica</v>
      </c>
    </row>
    <row r="17" spans="6:10" ht="12.75">
      <c r="F17" s="4">
        <v>3</v>
      </c>
      <c r="G17" s="4">
        <f t="shared" si="0"/>
        <v>0.05974448204143673</v>
      </c>
      <c r="H17" s="4">
        <f t="shared" si="1"/>
        <v>11.402555179585633</v>
      </c>
      <c r="I17" s="7">
        <f t="shared" si="2"/>
        <v>1.1402555179585634</v>
      </c>
      <c r="J17" s="5" t="str">
        <f t="shared" si="3"/>
        <v>carica</v>
      </c>
    </row>
    <row r="18" spans="6:10" ht="12.75">
      <c r="F18" s="4">
        <v>3.2</v>
      </c>
      <c r="G18" s="4">
        <f t="shared" si="0"/>
        <v>0.04891464477403945</v>
      </c>
      <c r="H18" s="4">
        <f t="shared" si="1"/>
        <v>11.510853552259606</v>
      </c>
      <c r="I18" s="7">
        <f t="shared" si="2"/>
        <v>1.1510853552259606</v>
      </c>
      <c r="J18" s="5" t="str">
        <f t="shared" si="3"/>
        <v>carica</v>
      </c>
    </row>
    <row r="19" spans="6:10" ht="12.75">
      <c r="F19" s="4">
        <v>3.4</v>
      </c>
      <c r="G19" s="4">
        <f t="shared" si="0"/>
        <v>0.0400479239523913</v>
      </c>
      <c r="H19" s="4">
        <f t="shared" si="1"/>
        <v>11.599520760476087</v>
      </c>
      <c r="I19" s="7">
        <f t="shared" si="2"/>
        <v>1.1599520760476087</v>
      </c>
      <c r="J19" s="5" t="str">
        <f t="shared" si="3"/>
        <v>carica</v>
      </c>
    </row>
    <row r="20" spans="2:10" ht="15.75">
      <c r="B20" s="3" t="s">
        <v>3</v>
      </c>
      <c r="C20" s="8">
        <v>12</v>
      </c>
      <c r="D20" s="3" t="s">
        <v>4</v>
      </c>
      <c r="F20" s="4">
        <v>3.6</v>
      </c>
      <c r="G20" s="4">
        <f t="shared" si="0"/>
        <v>0.03278846693675107</v>
      </c>
      <c r="H20" s="4">
        <f t="shared" si="1"/>
        <v>11.67211533063249</v>
      </c>
      <c r="I20" s="7">
        <f t="shared" si="2"/>
        <v>1.167211533063249</v>
      </c>
      <c r="J20" s="5" t="str">
        <f t="shared" si="3"/>
        <v>carica</v>
      </c>
    </row>
    <row r="21" spans="2:10" ht="15.75">
      <c r="B21" s="3" t="s">
        <v>5</v>
      </c>
      <c r="C21" s="8">
        <v>10</v>
      </c>
      <c r="D21" s="3" t="s">
        <v>6</v>
      </c>
      <c r="F21" s="4">
        <v>3.8</v>
      </c>
      <c r="G21" s="4">
        <f t="shared" si="0"/>
        <v>0.02684492622739872</v>
      </c>
      <c r="H21" s="4">
        <f t="shared" si="1"/>
        <v>11.731550737726012</v>
      </c>
      <c r="I21" s="7">
        <f t="shared" si="2"/>
        <v>1.1731550737726013</v>
      </c>
      <c r="J21" s="5" t="str">
        <f t="shared" si="3"/>
        <v>carica</v>
      </c>
    </row>
    <row r="22" spans="2:10" ht="15.75">
      <c r="B22" s="3" t="s">
        <v>7</v>
      </c>
      <c r="C22" s="8">
        <v>0.1</v>
      </c>
      <c r="D22" s="3" t="s">
        <v>8</v>
      </c>
      <c r="F22" s="4">
        <v>4</v>
      </c>
      <c r="G22" s="4">
        <f t="shared" si="0"/>
        <v>0.021978766666481013</v>
      </c>
      <c r="H22" s="4">
        <f t="shared" si="1"/>
        <v>11.78021233333519</v>
      </c>
      <c r="I22" s="7">
        <f t="shared" si="2"/>
        <v>1.178021233333519</v>
      </c>
      <c r="J22" s="5" t="str">
        <f t="shared" si="3"/>
        <v>carica</v>
      </c>
    </row>
    <row r="23" spans="2:10" ht="15.75">
      <c r="B23" s="3" t="s">
        <v>9</v>
      </c>
      <c r="C23" s="8">
        <f>C20/(C21)</f>
        <v>1.2</v>
      </c>
      <c r="D23" s="3" t="s">
        <v>10</v>
      </c>
      <c r="F23" s="4">
        <v>4.2</v>
      </c>
      <c r="G23" s="4">
        <f t="shared" si="0"/>
        <v>0.017994692184573242</v>
      </c>
      <c r="H23" s="4">
        <f t="shared" si="1"/>
        <v>11.820053078154267</v>
      </c>
      <c r="I23" s="7">
        <f t="shared" si="2"/>
        <v>1.1820053078154267</v>
      </c>
      <c r="J23" s="5" t="str">
        <f t="shared" si="3"/>
        <v>carica</v>
      </c>
    </row>
    <row r="24" spans="2:10" ht="15.75">
      <c r="B24" s="3" t="s">
        <v>11</v>
      </c>
      <c r="C24" s="8">
        <f>C21*C22</f>
        <v>1</v>
      </c>
      <c r="D24" s="3" t="s">
        <v>12</v>
      </c>
      <c r="F24" s="4">
        <v>4.4</v>
      </c>
      <c r="G24" s="4">
        <f t="shared" si="0"/>
        <v>0.014732807883682123</v>
      </c>
      <c r="H24" s="4">
        <f t="shared" si="1"/>
        <v>11.852671921163179</v>
      </c>
      <c r="I24" s="7">
        <f t="shared" si="2"/>
        <v>1.1852671921163178</v>
      </c>
      <c r="J24" s="5" t="str">
        <f t="shared" si="3"/>
        <v>carica</v>
      </c>
    </row>
    <row r="25" spans="2:10" ht="12.75">
      <c r="B25" s="2"/>
      <c r="C25" s="6"/>
      <c r="D25" s="2"/>
      <c r="F25" s="4">
        <v>4.6</v>
      </c>
      <c r="G25" s="4">
        <f t="shared" si="0"/>
        <v>0.012062202893560303</v>
      </c>
      <c r="H25" s="4">
        <f t="shared" si="1"/>
        <v>11.879377971064397</v>
      </c>
      <c r="I25" s="7">
        <f t="shared" si="2"/>
        <v>1.1879377971064398</v>
      </c>
      <c r="J25" s="5" t="str">
        <f t="shared" si="3"/>
        <v>carica</v>
      </c>
    </row>
    <row r="26" spans="2:10" ht="12.75">
      <c r="B26" s="2"/>
      <c r="C26" s="6"/>
      <c r="D26" s="2"/>
      <c r="F26" s="4">
        <v>4.8</v>
      </c>
      <c r="G26" s="4">
        <f t="shared" si="0"/>
        <v>0.009875696458824036</v>
      </c>
      <c r="H26" s="4">
        <f t="shared" si="1"/>
        <v>11.90124303541176</v>
      </c>
      <c r="I26" s="7">
        <f t="shared" si="2"/>
        <v>1.190124303541176</v>
      </c>
      <c r="J26" s="5" t="str">
        <f t="shared" si="3"/>
        <v>ok</v>
      </c>
    </row>
    <row r="27" spans="2:10" ht="12.75">
      <c r="B27" s="2"/>
      <c r="C27" s="6"/>
      <c r="D27" s="2"/>
      <c r="F27" s="4">
        <v>5</v>
      </c>
      <c r="G27" s="4">
        <f t="shared" si="0"/>
        <v>0.00808553639890256</v>
      </c>
      <c r="H27" s="4">
        <f t="shared" si="1"/>
        <v>11.919144636010975</v>
      </c>
      <c r="I27" s="7">
        <f t="shared" si="2"/>
        <v>1.1919144636010974</v>
      </c>
      <c r="J27" s="5" t="str">
        <f t="shared" si="3"/>
        <v>ok</v>
      </c>
    </row>
    <row r="28" spans="2:10" ht="12.75">
      <c r="B28" s="2"/>
      <c r="C28" s="6"/>
      <c r="D28" s="2"/>
      <c r="F28" s="4">
        <v>5.2</v>
      </c>
      <c r="G28" s="4">
        <f t="shared" si="0"/>
        <v>0.006619877304912925</v>
      </c>
      <c r="H28" s="4">
        <f t="shared" si="1"/>
        <v>11.933801226950871</v>
      </c>
      <c r="I28" s="7">
        <f t="shared" si="2"/>
        <v>1.193380122695087</v>
      </c>
      <c r="J28" s="5" t="str">
        <f t="shared" si="3"/>
        <v>ok</v>
      </c>
    </row>
    <row r="29" spans="2:10" ht="12.75">
      <c r="B29" s="2"/>
      <c r="C29" s="6"/>
      <c r="D29" s="2"/>
      <c r="F29" s="4">
        <v>5.4</v>
      </c>
      <c r="G29" s="4">
        <f t="shared" si="0"/>
        <v>0.005419897131135199</v>
      </c>
      <c r="H29" s="4">
        <f t="shared" si="1"/>
        <v>11.94580102868865</v>
      </c>
      <c r="I29" s="7">
        <f t="shared" si="2"/>
        <v>1.194580102868865</v>
      </c>
      <c r="J29" s="5" t="str">
        <f t="shared" si="3"/>
        <v>ok</v>
      </c>
    </row>
    <row r="30" spans="2:10" ht="12.75">
      <c r="B30" s="2"/>
      <c r="C30" s="6"/>
      <c r="D30" s="2"/>
      <c r="F30" s="4">
        <v>5.6</v>
      </c>
      <c r="G30" s="4">
        <f t="shared" si="0"/>
        <v>0.004437436459779519</v>
      </c>
      <c r="H30" s="4">
        <f t="shared" si="1"/>
        <v>11.955625635402205</v>
      </c>
      <c r="I30" s="7">
        <f t="shared" si="2"/>
        <v>1.1955625635402205</v>
      </c>
      <c r="J30" s="5" t="str">
        <f t="shared" si="3"/>
        <v>ok</v>
      </c>
    </row>
    <row r="31" spans="2:10" ht="12.75">
      <c r="B31" s="2"/>
      <c r="C31" s="6"/>
      <c r="D31" s="2"/>
      <c r="F31" s="4">
        <v>5.8</v>
      </c>
      <c r="G31" s="4">
        <f t="shared" si="0"/>
        <v>0.003633065694450978</v>
      </c>
      <c r="H31" s="4">
        <f t="shared" si="1"/>
        <v>11.96366934305549</v>
      </c>
      <c r="I31" s="7">
        <f t="shared" si="2"/>
        <v>1.196366934305549</v>
      </c>
      <c r="J31" s="5" t="str">
        <f t="shared" si="3"/>
        <v>ok</v>
      </c>
    </row>
    <row r="32" spans="2:10" ht="12.75">
      <c r="B32" s="2"/>
      <c r="C32" s="6"/>
      <c r="D32" s="2"/>
      <c r="F32" s="4">
        <v>6</v>
      </c>
      <c r="G32" s="4">
        <f t="shared" si="0"/>
        <v>0.00297450261199963</v>
      </c>
      <c r="H32" s="4">
        <f t="shared" si="1"/>
        <v>11.970254973880003</v>
      </c>
      <c r="I32" s="7">
        <f t="shared" si="2"/>
        <v>1.1970254973880003</v>
      </c>
      <c r="J32" s="5" t="str">
        <f t="shared" si="3"/>
        <v>ok</v>
      </c>
    </row>
    <row r="33" spans="2:10" ht="12.75">
      <c r="B33" s="2"/>
      <c r="C33" s="6"/>
      <c r="D33" s="2"/>
      <c r="F33" s="4">
        <v>6.2</v>
      </c>
      <c r="G33" s="4">
        <f t="shared" si="0"/>
        <v>0.0024353167635548807</v>
      </c>
      <c r="H33" s="4">
        <f t="shared" si="1"/>
        <v>11.975646832364452</v>
      </c>
      <c r="I33" s="7">
        <f t="shared" si="2"/>
        <v>1.1975646832364453</v>
      </c>
      <c r="J33" s="5" t="str">
        <f t="shared" si="3"/>
        <v>ok</v>
      </c>
    </row>
    <row r="34" spans="2:10" ht="12.75">
      <c r="B34" s="2"/>
      <c r="C34" s="6"/>
      <c r="D34" s="2"/>
      <c r="F34" s="4">
        <v>6.4</v>
      </c>
      <c r="G34" s="4">
        <f t="shared" si="0"/>
        <v>0.0019938687278087206</v>
      </c>
      <c r="H34" s="4">
        <f t="shared" si="1"/>
        <v>11.980061312721912</v>
      </c>
      <c r="I34" s="7">
        <f t="shared" si="2"/>
        <v>1.1980061312721912</v>
      </c>
      <c r="J34" s="5" t="str">
        <f t="shared" si="3"/>
        <v>ok</v>
      </c>
    </row>
    <row r="35" spans="2:10" ht="12.75">
      <c r="B35" s="2"/>
      <c r="C35" s="6"/>
      <c r="D35" s="2"/>
      <c r="F35" s="4">
        <v>6.6</v>
      </c>
      <c r="G35" s="4">
        <f t="shared" si="0"/>
        <v>0.0016324416450574726</v>
      </c>
      <c r="H35" s="4">
        <f t="shared" si="1"/>
        <v>11.983675583549426</v>
      </c>
      <c r="I35" s="7">
        <f t="shared" si="2"/>
        <v>1.1983675583549427</v>
      </c>
      <c r="J35" s="5" t="str">
        <f t="shared" si="3"/>
        <v>ok</v>
      </c>
    </row>
    <row r="36" spans="2:10" ht="12.75">
      <c r="B36" s="2"/>
      <c r="C36" s="6"/>
      <c r="D36" s="2"/>
      <c r="F36" s="4">
        <v>6.8</v>
      </c>
      <c r="G36" s="4">
        <f t="shared" si="0"/>
        <v>0.0013365301774137639</v>
      </c>
      <c r="H36" s="4">
        <f t="shared" si="1"/>
        <v>11.986634698225862</v>
      </c>
      <c r="I36" s="7">
        <f t="shared" si="2"/>
        <v>1.1986634698225862</v>
      </c>
      <c r="J36" s="5" t="str">
        <f t="shared" si="3"/>
        <v>ok</v>
      </c>
    </row>
    <row r="37" spans="6:10" ht="12.75">
      <c r="F37" s="4">
        <v>7</v>
      </c>
      <c r="G37" s="4">
        <f t="shared" si="0"/>
        <v>0.0010942583586654195</v>
      </c>
      <c r="H37" s="4">
        <f t="shared" si="1"/>
        <v>11.989057416413345</v>
      </c>
      <c r="I37" s="7">
        <f t="shared" si="2"/>
        <v>1.1989057416413347</v>
      </c>
      <c r="J37" s="5" t="str">
        <f t="shared" si="3"/>
        <v>ok</v>
      </c>
    </row>
    <row r="38" spans="6:10" ht="12.75">
      <c r="F38" s="4">
        <v>7.2</v>
      </c>
      <c r="G38" s="4">
        <f t="shared" si="0"/>
        <v>0.000895902970052015</v>
      </c>
      <c r="H38" s="4">
        <f t="shared" si="1"/>
        <v>11.99104097029948</v>
      </c>
      <c r="I38" s="7">
        <f t="shared" si="2"/>
        <v>1.199104097029948</v>
      </c>
      <c r="J38" s="5" t="str">
        <f t="shared" si="3"/>
        <v>ok</v>
      </c>
    </row>
    <row r="39" spans="6:10" ht="12.75">
      <c r="F39" s="4">
        <v>7.4</v>
      </c>
      <c r="G39" s="4">
        <f t="shared" si="0"/>
        <v>0.0007335033133554868</v>
      </c>
      <c r="H39" s="4">
        <f t="shared" si="1"/>
        <v>11.992664966866444</v>
      </c>
      <c r="I39" s="7">
        <f t="shared" si="2"/>
        <v>1.1992664966866444</v>
      </c>
      <c r="J39" s="5" t="str">
        <f t="shared" si="3"/>
        <v>ok</v>
      </c>
    </row>
    <row r="40" spans="6:10" ht="12.75">
      <c r="F40" s="4">
        <v>7.6</v>
      </c>
      <c r="G40" s="4">
        <f t="shared" si="0"/>
        <v>0.000600541720128733</v>
      </c>
      <c r="H40" s="4">
        <f t="shared" si="1"/>
        <v>11.993994582798713</v>
      </c>
      <c r="I40" s="7">
        <f t="shared" si="2"/>
        <v>1.1993994582798715</v>
      </c>
      <c r="J40" s="5" t="str">
        <f t="shared" si="3"/>
        <v>ok</v>
      </c>
    </row>
    <row r="41" spans="6:10" ht="12.75">
      <c r="F41" s="4">
        <v>7.8</v>
      </c>
      <c r="G41" s="4">
        <f t="shared" si="0"/>
        <v>0.0004916819747757442</v>
      </c>
      <c r="H41" s="4">
        <f t="shared" si="1"/>
        <v>11.995083180252243</v>
      </c>
      <c r="I41" s="7">
        <f t="shared" si="2"/>
        <v>1.1995083180252244</v>
      </c>
      <c r="J41" s="5" t="str">
        <f t="shared" si="3"/>
        <v>ok</v>
      </c>
    </row>
    <row r="42" spans="6:10" ht="12.75">
      <c r="F42" s="4">
        <v>8</v>
      </c>
      <c r="G42" s="4">
        <f t="shared" si="0"/>
        <v>0.0004025551534830142</v>
      </c>
      <c r="H42" s="4">
        <f t="shared" si="1"/>
        <v>11.99597444846517</v>
      </c>
      <c r="I42" s="7">
        <f t="shared" si="2"/>
        <v>1.199597444846517</v>
      </c>
      <c r="J42" s="5" t="str">
        <f t="shared" si="3"/>
        <v>ok</v>
      </c>
    </row>
    <row r="43" spans="6:10" ht="12.75">
      <c r="F43" s="4">
        <v>8.2</v>
      </c>
      <c r="G43" s="4">
        <f t="shared" si="0"/>
        <v>0.000329584283966571</v>
      </c>
      <c r="H43" s="4">
        <f>$C$20*(1-EXP(-F43/$C$24))</f>
        <v>11.996704157160334</v>
      </c>
      <c r="I43" s="7">
        <f>H43*$C$22</f>
        <v>1.1996704157160334</v>
      </c>
      <c r="J43" s="5" t="str">
        <f t="shared" si="3"/>
        <v>ok</v>
      </c>
    </row>
    <row r="44" spans="6:10" ht="12.75">
      <c r="F44" s="4">
        <v>8.4</v>
      </c>
      <c r="G44" s="4">
        <f t="shared" si="0"/>
        <v>0.00026984078901461783</v>
      </c>
      <c r="H44" s="4">
        <f>$C$20*(1-EXP(-F44/$C$24))</f>
        <v>11.997301592109855</v>
      </c>
      <c r="I44" s="7">
        <f t="shared" si="2"/>
        <v>1.1997301592109855</v>
      </c>
      <c r="J44" s="5" t="str">
        <f t="shared" si="3"/>
        <v>ok</v>
      </c>
    </row>
    <row r="45" spans="6:10" ht="12.75">
      <c r="F45" s="4">
        <v>8.6</v>
      </c>
      <c r="G45" s="4">
        <f t="shared" si="0"/>
        <v>0.00022092695240109503</v>
      </c>
      <c r="H45" s="4">
        <f>$C$20*(1-EXP(-F45/$C$24))</f>
        <v>11.99779073047599</v>
      </c>
      <c r="I45" s="7">
        <f t="shared" si="2"/>
        <v>1.199779073047599</v>
      </c>
      <c r="J45" s="5" t="str">
        <f t="shared" si="3"/>
        <v>ok</v>
      </c>
    </row>
    <row r="46" spans="6:10" ht="12.75">
      <c r="F46" s="4">
        <v>8.8</v>
      </c>
      <c r="G46" s="4">
        <f t="shared" si="0"/>
        <v>0.0001808796901145718</v>
      </c>
      <c r="H46" s="4">
        <f>$C$20*(1-EXP(-F46/$C$24))</f>
        <v>11.998191203098854</v>
      </c>
      <c r="I46" s="7">
        <f>H46*$C$22</f>
        <v>1.1998191203098854</v>
      </c>
      <c r="J46" s="5" t="str">
        <f t="shared" si="3"/>
        <v>ok</v>
      </c>
    </row>
    <row r="47" spans="6:10" ht="12.75">
      <c r="F47" s="4">
        <v>9</v>
      </c>
      <c r="G47" s="4">
        <f t="shared" si="0"/>
        <v>0.00014809176490401547</v>
      </c>
      <c r="H47" s="4">
        <f aca="true" t="shared" si="4" ref="H47:H70">$C$20*(1-EXP(-F47/$C$24))</f>
        <v>11.99851908235096</v>
      </c>
      <c r="I47" s="7">
        <f t="shared" si="2"/>
        <v>1.199851908235096</v>
      </c>
      <c r="J47" s="5" t="str">
        <f t="shared" si="3"/>
        <v>ok</v>
      </c>
    </row>
    <row r="48" spans="6:10" ht="12.75">
      <c r="F48" s="4">
        <v>9.2</v>
      </c>
      <c r="G48" s="4">
        <f t="shared" si="0"/>
        <v>0.00012124728220451209</v>
      </c>
      <c r="H48" s="4">
        <f t="shared" si="4"/>
        <v>11.998787527177955</v>
      </c>
      <c r="I48" s="7">
        <f t="shared" si="2"/>
        <v>1.1998787527177956</v>
      </c>
      <c r="J48" s="5" t="str">
        <f t="shared" si="3"/>
        <v>ok</v>
      </c>
    </row>
    <row r="49" spans="6:10" ht="12.75">
      <c r="F49" s="4">
        <v>9.4</v>
      </c>
      <c r="G49" s="4">
        <f t="shared" si="0"/>
        <v>9.926887866795868E-05</v>
      </c>
      <c r="H49" s="4">
        <f t="shared" si="4"/>
        <v>11.99900731121332</v>
      </c>
      <c r="I49" s="7">
        <f t="shared" si="2"/>
        <v>1.199900731121332</v>
      </c>
      <c r="J49" s="5" t="str">
        <f t="shared" si="3"/>
        <v>ok</v>
      </c>
    </row>
    <row r="50" spans="6:10" ht="12.75">
      <c r="F50" s="4">
        <v>9.6</v>
      </c>
      <c r="G50" s="4">
        <f t="shared" si="0"/>
        <v>8.127448378902468E-05</v>
      </c>
      <c r="H50" s="4">
        <f t="shared" si="4"/>
        <v>11.99918725516211</v>
      </c>
      <c r="I50" s="7">
        <f t="shared" si="2"/>
        <v>1.199918725516211</v>
      </c>
      <c r="J50" s="5" t="str">
        <f t="shared" si="3"/>
        <v>ok</v>
      </c>
    </row>
    <row r="51" spans="6:10" ht="12.75">
      <c r="F51" s="4">
        <v>9.8</v>
      </c>
      <c r="G51" s="4">
        <f t="shared" si="0"/>
        <v>6.654191931861234E-05</v>
      </c>
      <c r="H51" s="4">
        <f t="shared" si="4"/>
        <v>11.999334580806813</v>
      </c>
      <c r="I51" s="7">
        <f t="shared" si="2"/>
        <v>1.1999334580806815</v>
      </c>
      <c r="J51" s="5" t="str">
        <f t="shared" si="3"/>
        <v>ok</v>
      </c>
    </row>
    <row r="52" spans="6:10" ht="12.75">
      <c r="F52" s="4">
        <v>10</v>
      </c>
      <c r="G52" s="4">
        <f t="shared" si="0"/>
        <v>5.4479915714981826E-05</v>
      </c>
      <c r="H52" s="4">
        <f t="shared" si="4"/>
        <v>11.99945520084285</v>
      </c>
      <c r="I52" s="7">
        <f t="shared" si="2"/>
        <v>1.199945520084285</v>
      </c>
      <c r="J52" s="5" t="str">
        <f t="shared" si="3"/>
        <v>ok</v>
      </c>
    </row>
    <row r="53" spans="6:10" ht="12.75">
      <c r="F53" s="4">
        <v>10.2</v>
      </c>
      <c r="G53" s="4">
        <f t="shared" si="0"/>
        <v>4.460438242095208E-05</v>
      </c>
      <c r="H53" s="4">
        <f t="shared" si="4"/>
        <v>11.999553956175792</v>
      </c>
      <c r="I53" s="7">
        <f t="shared" si="2"/>
        <v>1.1999553956175792</v>
      </c>
      <c r="J53" s="5" t="str">
        <f t="shared" si="3"/>
        <v>ok</v>
      </c>
    </row>
    <row r="54" spans="6:10" ht="12.75">
      <c r="F54" s="4">
        <v>10.4</v>
      </c>
      <c r="G54" s="4">
        <f t="shared" si="0"/>
        <v>3.651897961008435E-05</v>
      </c>
      <c r="H54" s="4">
        <f t="shared" si="4"/>
        <v>11.999634810203899</v>
      </c>
      <c r="I54" s="7">
        <f t="shared" si="2"/>
        <v>1.19996348102039</v>
      </c>
      <c r="J54" s="5" t="str">
        <f t="shared" si="3"/>
        <v>ok</v>
      </c>
    </row>
    <row r="55" spans="6:10" ht="12.75">
      <c r="F55" s="4">
        <v>10.6</v>
      </c>
      <c r="G55" s="4">
        <f t="shared" si="0"/>
        <v>2.9899211677803845E-05</v>
      </c>
      <c r="H55" s="4">
        <f t="shared" si="4"/>
        <v>11.999701007883221</v>
      </c>
      <c r="I55" s="7">
        <f t="shared" si="2"/>
        <v>1.1999701007883221</v>
      </c>
      <c r="J55" s="5" t="str">
        <f t="shared" si="3"/>
        <v>ok</v>
      </c>
    </row>
    <row r="56" spans="6:10" ht="12.75">
      <c r="F56" s="4">
        <v>10.8</v>
      </c>
      <c r="G56" s="4">
        <f t="shared" si="0"/>
        <v>2.4479404093406307E-05</v>
      </c>
      <c r="H56" s="4">
        <f t="shared" si="4"/>
        <v>11.999755205959065</v>
      </c>
      <c r="I56" s="7">
        <f t="shared" si="2"/>
        <v>1.1999755205959066</v>
      </c>
      <c r="J56" s="5" t="str">
        <f t="shared" si="3"/>
        <v>ok</v>
      </c>
    </row>
    <row r="57" spans="6:10" ht="12.75">
      <c r="F57" s="4">
        <v>11</v>
      </c>
      <c r="G57" s="4">
        <f t="shared" si="0"/>
        <v>2.004204094829479E-05</v>
      </c>
      <c r="H57" s="4">
        <f t="shared" si="4"/>
        <v>11.999799579590517</v>
      </c>
      <c r="I57" s="7">
        <f t="shared" si="2"/>
        <v>1.1999799579590518</v>
      </c>
      <c r="J57" s="5" t="str">
        <f t="shared" si="3"/>
        <v>ok</v>
      </c>
    </row>
    <row r="58" spans="6:10" ht="12.75">
      <c r="F58" s="4">
        <v>11.2</v>
      </c>
      <c r="G58" s="4">
        <f t="shared" si="0"/>
        <v>1.6409035278817155E-05</v>
      </c>
      <c r="H58" s="4">
        <f t="shared" si="4"/>
        <v>11.999835909647212</v>
      </c>
      <c r="I58" s="7">
        <f t="shared" si="2"/>
        <v>1.1999835909647212</v>
      </c>
      <c r="J58" s="5" t="str">
        <f t="shared" si="3"/>
        <v>ok</v>
      </c>
    </row>
    <row r="59" spans="6:10" ht="12.75">
      <c r="F59" s="4">
        <v>11.4</v>
      </c>
      <c r="G59" s="4">
        <f t="shared" si="0"/>
        <v>1.3434581811109128E-05</v>
      </c>
      <c r="H59" s="4">
        <f t="shared" si="4"/>
        <v>11.999865654181889</v>
      </c>
      <c r="I59" s="7">
        <f t="shared" si="2"/>
        <v>1.199986565418189</v>
      </c>
      <c r="J59" s="5" t="str">
        <f t="shared" si="3"/>
        <v>ok</v>
      </c>
    </row>
    <row r="60" spans="6:10" ht="12.75">
      <c r="F60" s="4">
        <v>11.6</v>
      </c>
      <c r="G60" s="4">
        <f t="shared" si="0"/>
        <v>1.099930528349714E-05</v>
      </c>
      <c r="H60" s="4">
        <f t="shared" si="4"/>
        <v>11.999890006947165</v>
      </c>
      <c r="I60" s="7">
        <f t="shared" si="2"/>
        <v>1.1999890006947167</v>
      </c>
      <c r="J60" s="5" t="str">
        <f t="shared" si="3"/>
        <v>ok</v>
      </c>
    </row>
    <row r="61" spans="6:10" ht="12.75">
      <c r="F61" s="4">
        <v>11.8</v>
      </c>
      <c r="G61" s="4">
        <f t="shared" si="0"/>
        <v>9.00546949809223E-06</v>
      </c>
      <c r="H61" s="4">
        <f t="shared" si="4"/>
        <v>11.999909945305019</v>
      </c>
      <c r="I61" s="7">
        <f t="shared" si="2"/>
        <v>1.199990994530502</v>
      </c>
      <c r="J61" s="5" t="str">
        <f t="shared" si="3"/>
        <v>ok</v>
      </c>
    </row>
    <row r="62" spans="6:10" ht="12.75">
      <c r="F62" s="4">
        <v>12</v>
      </c>
      <c r="G62" s="4">
        <f t="shared" si="0"/>
        <v>7.373054823993852E-06</v>
      </c>
      <c r="H62" s="4">
        <f t="shared" si="4"/>
        <v>11.999926269451759</v>
      </c>
      <c r="I62" s="7">
        <f t="shared" si="2"/>
        <v>1.199992626945176</v>
      </c>
      <c r="J62" s="5" t="str">
        <f t="shared" si="3"/>
        <v>ok</v>
      </c>
    </row>
    <row r="63" spans="6:10" ht="12.75">
      <c r="F63" s="4">
        <v>12.2</v>
      </c>
      <c r="G63" s="4">
        <f t="shared" si="0"/>
        <v>6.036546728533738E-06</v>
      </c>
      <c r="H63" s="4">
        <f t="shared" si="4"/>
        <v>11.999939634532716</v>
      </c>
      <c r="I63" s="7">
        <f t="shared" si="2"/>
        <v>1.1999939634532717</v>
      </c>
      <c r="J63" s="5" t="str">
        <f t="shared" si="3"/>
        <v>ok</v>
      </c>
    </row>
    <row r="64" spans="6:10" ht="12.75">
      <c r="F64" s="4">
        <v>12.4</v>
      </c>
      <c r="G64" s="4">
        <f t="shared" si="0"/>
        <v>4.94230644904285E-06</v>
      </c>
      <c r="H64" s="4">
        <f t="shared" si="4"/>
        <v>11.99995057693551</v>
      </c>
      <c r="I64" s="7">
        <f t="shared" si="2"/>
        <v>1.199995057693551</v>
      </c>
      <c r="J64" s="5" t="str">
        <f t="shared" si="3"/>
        <v>ok</v>
      </c>
    </row>
    <row r="65" spans="6:10" ht="12.75">
      <c r="F65" s="4">
        <v>12.6</v>
      </c>
      <c r="G65" s="4">
        <f t="shared" si="0"/>
        <v>4.046418280967021E-06</v>
      </c>
      <c r="H65" s="4">
        <f t="shared" si="4"/>
        <v>11.99995953581719</v>
      </c>
      <c r="I65" s="7">
        <f t="shared" si="2"/>
        <v>1.199995953581719</v>
      </c>
      <c r="J65" s="5" t="str">
        <f t="shared" si="3"/>
        <v>ok</v>
      </c>
    </row>
    <row r="66" spans="6:10" ht="12.75">
      <c r="F66" s="4">
        <v>12.8</v>
      </c>
      <c r="G66" s="4">
        <f t="shared" si="0"/>
        <v>3.3129270864446384E-06</v>
      </c>
      <c r="H66" s="4">
        <f t="shared" si="4"/>
        <v>11.999966870729136</v>
      </c>
      <c r="I66" s="7">
        <f t="shared" si="2"/>
        <v>1.1999966870729137</v>
      </c>
      <c r="J66" s="5" t="str">
        <f t="shared" si="3"/>
        <v>ok</v>
      </c>
    </row>
    <row r="67" spans="6:10" ht="12.75">
      <c r="F67" s="4">
        <v>13</v>
      </c>
      <c r="G67" s="4">
        <f aca="true" t="shared" si="5" ref="G67:G102">$C$23*EXP(-F67/$C$24)</f>
        <v>2.712395288377265E-06</v>
      </c>
      <c r="H67" s="4">
        <f t="shared" si="4"/>
        <v>11.999972876047117</v>
      </c>
      <c r="I67" s="7">
        <f>H67*$C$22</f>
        <v>1.1999972876047118</v>
      </c>
      <c r="J67" s="5" t="str">
        <f aca="true" t="shared" si="6" ref="J67:J102">IF(H67&gt;=$C$20*0.99,"ok","carica")</f>
        <v>ok</v>
      </c>
    </row>
    <row r="68" spans="6:10" ht="12.75">
      <c r="F68" s="4">
        <v>13.2</v>
      </c>
      <c r="G68" s="4">
        <f t="shared" si="5"/>
        <v>2.2207214370982896E-06</v>
      </c>
      <c r="H68" s="4">
        <f t="shared" si="4"/>
        <v>11.999977792785629</v>
      </c>
      <c r="I68" s="7">
        <f>H68*$C$22</f>
        <v>1.199997779278563</v>
      </c>
      <c r="J68" s="5" t="str">
        <f t="shared" si="6"/>
        <v>ok</v>
      </c>
    </row>
    <row r="69" spans="6:10" ht="12.75">
      <c r="F69" s="4">
        <v>13.4</v>
      </c>
      <c r="G69" s="4">
        <f t="shared" si="5"/>
        <v>1.8181729345718987E-06</v>
      </c>
      <c r="H69" s="4">
        <f t="shared" si="4"/>
        <v>11.999981818270655</v>
      </c>
      <c r="I69" s="7">
        <f>H69*$C$22</f>
        <v>1.1999981818270655</v>
      </c>
      <c r="J69" s="5" t="str">
        <f t="shared" si="6"/>
        <v>ok</v>
      </c>
    </row>
    <row r="70" spans="6:10" ht="12.75">
      <c r="F70" s="4">
        <v>13.6</v>
      </c>
      <c r="G70" s="4">
        <f t="shared" si="5"/>
        <v>1.4885940959480561E-06</v>
      </c>
      <c r="H70" s="4">
        <f t="shared" si="4"/>
        <v>11.99998511405904</v>
      </c>
      <c r="I70" s="7">
        <f>H70*$C$22</f>
        <v>1.1999985114059042</v>
      </c>
      <c r="J70" s="5" t="str">
        <f t="shared" si="6"/>
        <v>ok</v>
      </c>
    </row>
    <row r="71" spans="6:10" ht="12.75">
      <c r="F71" s="4">
        <v>13.8</v>
      </c>
      <c r="G71" s="4">
        <f t="shared" si="5"/>
        <v>1.2187577652029884E-06</v>
      </c>
      <c r="H71" s="4">
        <f>$C$20*(1-EXP(-F71/$C$24))</f>
        <v>11.999987812422347</v>
      </c>
      <c r="I71" s="7">
        <f>H71*$C$22</f>
        <v>1.1999987812422348</v>
      </c>
      <c r="J71" s="5" t="str">
        <f t="shared" si="6"/>
        <v>ok</v>
      </c>
    </row>
    <row r="72" spans="6:10" ht="12.75">
      <c r="F72" s="4">
        <v>14</v>
      </c>
      <c r="G72" s="4">
        <f t="shared" si="5"/>
        <v>9.978344629242814E-07</v>
      </c>
      <c r="H72" s="4">
        <f aca="true" t="shared" si="7" ref="H72:H80">$C$20*(1-EXP(-F72/$C$24))</f>
        <v>11.999990021655371</v>
      </c>
      <c r="I72" s="7">
        <f aca="true" t="shared" si="8" ref="I72:I80">H72*$C$22</f>
        <v>1.1999990021655371</v>
      </c>
      <c r="J72" s="5" t="str">
        <f t="shared" si="6"/>
        <v>ok</v>
      </c>
    </row>
    <row r="73" spans="6:10" ht="12.75">
      <c r="F73" s="4">
        <v>14.2</v>
      </c>
      <c r="G73" s="4">
        <f t="shared" si="5"/>
        <v>8.169577612771611E-07</v>
      </c>
      <c r="H73" s="4">
        <f t="shared" si="7"/>
        <v>11.999991830422386</v>
      </c>
      <c r="I73" s="7">
        <f t="shared" si="8"/>
        <v>1.1999991830422387</v>
      </c>
      <c r="J73" s="5" t="str">
        <f t="shared" si="6"/>
        <v>ok</v>
      </c>
    </row>
    <row r="74" spans="6:10" ht="12.75">
      <c r="F74" s="4">
        <v>14.4</v>
      </c>
      <c r="G74" s="4">
        <f t="shared" si="5"/>
        <v>6.688684431233514E-07</v>
      </c>
      <c r="H74" s="4">
        <f t="shared" si="7"/>
        <v>11.999993311315569</v>
      </c>
      <c r="I74" s="7">
        <f t="shared" si="8"/>
        <v>1.1999993311315569</v>
      </c>
      <c r="J74" s="5" t="str">
        <f t="shared" si="6"/>
        <v>ok</v>
      </c>
    </row>
    <row r="75" spans="6:10" ht="12.75">
      <c r="F75" s="4">
        <v>14.6</v>
      </c>
      <c r="G75" s="4">
        <f t="shared" si="5"/>
        <v>5.476231641484793E-07</v>
      </c>
      <c r="H75" s="4">
        <f t="shared" si="7"/>
        <v>11.999994523768358</v>
      </c>
      <c r="I75" s="7">
        <f t="shared" si="8"/>
        <v>1.1999994523768358</v>
      </c>
      <c r="J75" s="5" t="str">
        <f t="shared" si="6"/>
        <v>ok</v>
      </c>
    </row>
    <row r="76" spans="6:10" ht="12.75">
      <c r="F76" s="4">
        <v>14.8</v>
      </c>
      <c r="G76" s="4">
        <f t="shared" si="5"/>
        <v>4.483559255862312E-07</v>
      </c>
      <c r="H76" s="4">
        <f t="shared" si="7"/>
        <v>11.999995516440745</v>
      </c>
      <c r="I76" s="7">
        <f t="shared" si="8"/>
        <v>1.1999995516440745</v>
      </c>
      <c r="J76" s="5" t="str">
        <f t="shared" si="6"/>
        <v>ok</v>
      </c>
    </row>
    <row r="77" spans="6:10" ht="12.75">
      <c r="F77" s="4">
        <v>15</v>
      </c>
      <c r="G77" s="4">
        <f t="shared" si="5"/>
        <v>3.6708278460219094E-07</v>
      </c>
      <c r="H77" s="4">
        <f t="shared" si="7"/>
        <v>11.999996329172154</v>
      </c>
      <c r="I77" s="7">
        <f t="shared" si="8"/>
        <v>1.1999996329172156</v>
      </c>
      <c r="J77" s="5" t="str">
        <f t="shared" si="6"/>
        <v>ok</v>
      </c>
    </row>
    <row r="78" spans="6:10" ht="12.75">
      <c r="F78" s="4">
        <v>15.2</v>
      </c>
      <c r="G78" s="4">
        <f t="shared" si="5"/>
        <v>3.0054196467931465E-07</v>
      </c>
      <c r="H78" s="4">
        <f t="shared" si="7"/>
        <v>11.999996994580354</v>
      </c>
      <c r="I78" s="7">
        <f t="shared" si="8"/>
        <v>1.1999996994580355</v>
      </c>
      <c r="J78" s="5" t="str">
        <f t="shared" si="6"/>
        <v>ok</v>
      </c>
    </row>
    <row r="79" spans="6:10" ht="12.75">
      <c r="F79" s="4">
        <v>15.4</v>
      </c>
      <c r="G79" s="4">
        <f t="shared" si="5"/>
        <v>2.460629490734312E-07</v>
      </c>
      <c r="H79" s="4">
        <f t="shared" si="7"/>
        <v>11.99999753937051</v>
      </c>
      <c r="I79" s="7">
        <f t="shared" si="8"/>
        <v>1.199999753937051</v>
      </c>
      <c r="J79" s="5" t="str">
        <f t="shared" si="6"/>
        <v>ok</v>
      </c>
    </row>
    <row r="80" spans="6:10" ht="12.75">
      <c r="F80" s="4">
        <v>15.6</v>
      </c>
      <c r="G80" s="4">
        <f t="shared" si="5"/>
        <v>2.0145930359947957E-07</v>
      </c>
      <c r="H80" s="4">
        <f t="shared" si="7"/>
        <v>11.999997985406964</v>
      </c>
      <c r="I80" s="7">
        <f t="shared" si="8"/>
        <v>1.1999997985406965</v>
      </c>
      <c r="J80" s="5" t="str">
        <f t="shared" si="6"/>
        <v>ok</v>
      </c>
    </row>
    <row r="81" spans="6:10" ht="12.75">
      <c r="F81" s="4">
        <v>15.8</v>
      </c>
      <c r="G81" s="4">
        <f t="shared" si="5"/>
        <v>1.649409273505675E-07</v>
      </c>
      <c r="H81" s="4">
        <f>$C$20*(1-EXP(-F81/$C$24))</f>
        <v>11.999998350590726</v>
      </c>
      <c r="I81" s="7">
        <f>H81*$C$22</f>
        <v>1.1999998350590726</v>
      </c>
      <c r="J81" s="5" t="str">
        <f t="shared" si="6"/>
        <v>ok</v>
      </c>
    </row>
    <row r="82" spans="6:10" ht="12.75">
      <c r="F82" s="4">
        <v>16</v>
      </c>
      <c r="G82" s="4">
        <f t="shared" si="5"/>
        <v>1.3504220966311093E-07</v>
      </c>
      <c r="H82" s="4">
        <f aca="true" t="shared" si="9" ref="H82:H87">$C$20*(1-EXP(-F82/$C$24))</f>
        <v>11.999998649577904</v>
      </c>
      <c r="I82" s="7">
        <f aca="true" t="shared" si="10" ref="I82:I87">H82*$C$22</f>
        <v>1.1999998649577905</v>
      </c>
      <c r="J82" s="5" t="str">
        <f t="shared" si="6"/>
        <v>ok</v>
      </c>
    </row>
    <row r="83" spans="6:10" ht="12.75">
      <c r="F83" s="4">
        <v>16.2</v>
      </c>
      <c r="G83" s="4">
        <f t="shared" si="5"/>
        <v>1.1056321001479362E-07</v>
      </c>
      <c r="H83" s="4">
        <f t="shared" si="9"/>
        <v>11.999998894367899</v>
      </c>
      <c r="I83" s="7">
        <f t="shared" si="10"/>
        <v>1.19999988943679</v>
      </c>
      <c r="J83" s="5" t="str">
        <f t="shared" si="6"/>
        <v>ok</v>
      </c>
    </row>
    <row r="84" spans="6:10" ht="12.75">
      <c r="F84" s="4">
        <v>16.4</v>
      </c>
      <c r="G84" s="4">
        <f t="shared" si="5"/>
        <v>9.05215001981311E-08</v>
      </c>
      <c r="H84" s="4">
        <f t="shared" si="9"/>
        <v>11.999999094784998</v>
      </c>
      <c r="I84" s="7">
        <f t="shared" si="10"/>
        <v>1.1999999094784999</v>
      </c>
      <c r="J84" s="5" t="str">
        <f t="shared" si="6"/>
        <v>ok</v>
      </c>
    </row>
    <row r="85" spans="6:10" ht="12.75">
      <c r="F85" s="4">
        <v>16.6</v>
      </c>
      <c r="G85" s="4">
        <f t="shared" si="5"/>
        <v>7.411273602696436E-08</v>
      </c>
      <c r="H85" s="4">
        <f t="shared" si="9"/>
        <v>11.99999925887264</v>
      </c>
      <c r="I85" s="7">
        <f t="shared" si="10"/>
        <v>1.199999925887264</v>
      </c>
      <c r="J85" s="5" t="str">
        <f t="shared" si="6"/>
        <v>ok</v>
      </c>
    </row>
    <row r="86" spans="6:10" ht="12.75">
      <c r="F86" s="4">
        <v>16.8</v>
      </c>
      <c r="G86" s="4">
        <f t="shared" si="5"/>
        <v>6.067837618002624E-08</v>
      </c>
      <c r="H86" s="4">
        <f t="shared" si="9"/>
        <v>11.999999393216239</v>
      </c>
      <c r="I86" s="7">
        <f t="shared" si="10"/>
        <v>1.199999939321624</v>
      </c>
      <c r="J86" s="5" t="str">
        <f t="shared" si="6"/>
        <v>ok</v>
      </c>
    </row>
    <row r="87" spans="6:10" ht="12.75">
      <c r="F87" s="4">
        <v>17</v>
      </c>
      <c r="G87" s="4">
        <f t="shared" si="5"/>
        <v>4.9679252625422E-08</v>
      </c>
      <c r="H87" s="4">
        <f t="shared" si="9"/>
        <v>11.999999503207475</v>
      </c>
      <c r="I87" s="7">
        <f t="shared" si="10"/>
        <v>1.1999999503207475</v>
      </c>
      <c r="J87" s="5" t="str">
        <f t="shared" si="6"/>
        <v>ok</v>
      </c>
    </row>
    <row r="88" spans="6:10" ht="12.75">
      <c r="F88" s="4">
        <v>17.2</v>
      </c>
      <c r="G88" s="4">
        <f t="shared" si="5"/>
        <v>4.067393191436309E-08</v>
      </c>
      <c r="H88" s="4">
        <f>$C$20*(1-EXP(-F88/$C$24))</f>
        <v>11.99999959326068</v>
      </c>
      <c r="I88" s="7">
        <f>H88*$C$22</f>
        <v>1.1999999593260682</v>
      </c>
      <c r="J88" s="5" t="str">
        <f t="shared" si="6"/>
        <v>ok</v>
      </c>
    </row>
    <row r="89" spans="6:10" ht="12.75">
      <c r="F89" s="4">
        <v>17.4</v>
      </c>
      <c r="G89" s="4">
        <f t="shared" si="5"/>
        <v>3.3300998906889074E-08</v>
      </c>
      <c r="H89" s="4">
        <f aca="true" t="shared" si="11" ref="H89:H94">$C$20*(1-EXP(-F89/$C$24))</f>
        <v>11.99999966699001</v>
      </c>
      <c r="I89" s="7">
        <f aca="true" t="shared" si="12" ref="I89:I94">H89*$C$22</f>
        <v>1.199999966699001</v>
      </c>
      <c r="J89" s="5" t="str">
        <f t="shared" si="6"/>
        <v>ok</v>
      </c>
    </row>
    <row r="90" spans="6:10" ht="12.75">
      <c r="F90" s="4">
        <v>17.6</v>
      </c>
      <c r="G90" s="4">
        <f t="shared" si="5"/>
        <v>2.7264551913286265E-08</v>
      </c>
      <c r="H90" s="4">
        <f t="shared" si="11"/>
        <v>11.999999727354481</v>
      </c>
      <c r="I90" s="7">
        <f t="shared" si="12"/>
        <v>1.1999999727354482</v>
      </c>
      <c r="J90" s="5" t="str">
        <f t="shared" si="6"/>
        <v>ok</v>
      </c>
    </row>
    <row r="91" spans="6:10" ht="12.75">
      <c r="F91" s="4">
        <v>17.8</v>
      </c>
      <c r="G91" s="4">
        <f t="shared" si="5"/>
        <v>2.232232712029861E-08</v>
      </c>
      <c r="H91" s="4">
        <f t="shared" si="11"/>
        <v>11.999999776776729</v>
      </c>
      <c r="I91" s="7">
        <f t="shared" si="12"/>
        <v>1.199999977677673</v>
      </c>
      <c r="J91" s="5" t="str">
        <f t="shared" si="6"/>
        <v>ok</v>
      </c>
    </row>
    <row r="92" spans="6:10" ht="12.75">
      <c r="F92" s="4">
        <v>18</v>
      </c>
      <c r="G92" s="4">
        <f t="shared" si="5"/>
        <v>1.8275975693655156E-08</v>
      </c>
      <c r="H92" s="4">
        <f t="shared" si="11"/>
        <v>11.999999817240244</v>
      </c>
      <c r="I92" s="7">
        <f t="shared" si="12"/>
        <v>1.1999999817240246</v>
      </c>
      <c r="J92" s="5" t="str">
        <f t="shared" si="6"/>
        <v>ok</v>
      </c>
    </row>
    <row r="93" spans="6:10" ht="12.75">
      <c r="F93" s="4">
        <v>18.2</v>
      </c>
      <c r="G93" s="4">
        <f t="shared" si="5"/>
        <v>1.4963103342901184E-08</v>
      </c>
      <c r="H93" s="4">
        <f t="shared" si="11"/>
        <v>11.999999850368967</v>
      </c>
      <c r="I93" s="7">
        <f t="shared" si="12"/>
        <v>1.1999999850368968</v>
      </c>
      <c r="J93" s="5" t="str">
        <f t="shared" si="6"/>
        <v>ok</v>
      </c>
    </row>
    <row r="94" spans="6:10" ht="12.75">
      <c r="F94" s="4">
        <v>18.4</v>
      </c>
      <c r="G94" s="4">
        <f t="shared" si="5"/>
        <v>1.2250752868317165E-08</v>
      </c>
      <c r="H94" s="4">
        <f t="shared" si="11"/>
        <v>11.999999877492472</v>
      </c>
      <c r="I94" s="7">
        <f t="shared" si="12"/>
        <v>1.1999999877492473</v>
      </c>
      <c r="J94" s="5" t="str">
        <f t="shared" si="6"/>
        <v>ok</v>
      </c>
    </row>
    <row r="95" spans="6:10" ht="12.75">
      <c r="F95" s="4">
        <v>18.6</v>
      </c>
      <c r="G95" s="4">
        <f t="shared" si="5"/>
        <v>1.003006812164953E-08</v>
      </c>
      <c r="H95" s="4">
        <f>$C$20*(1-EXP(-F95/$C$24))</f>
        <v>11.999999899699318</v>
      </c>
      <c r="I95" s="7">
        <f>H95*$C$22</f>
        <v>1.1999999899699318</v>
      </c>
      <c r="J95" s="5" t="str">
        <f t="shared" si="6"/>
        <v>ok</v>
      </c>
    </row>
    <row r="96" spans="6:10" ht="12.75">
      <c r="F96" s="4">
        <v>18.8</v>
      </c>
      <c r="G96" s="4">
        <f t="shared" si="5"/>
        <v>8.211925226661585E-09</v>
      </c>
      <c r="H96" s="4">
        <f aca="true" t="shared" si="13" ref="H96:H102">$C$20*(1-EXP(-F96/$C$24))</f>
        <v>11.999999917880746</v>
      </c>
      <c r="I96" s="7">
        <f aca="true" t="shared" si="14" ref="I96:I102">H96*$C$22</f>
        <v>1.1999999917880748</v>
      </c>
      <c r="J96" s="5" t="str">
        <f t="shared" si="6"/>
        <v>ok</v>
      </c>
    </row>
    <row r="97" spans="6:10" ht="12.75">
      <c r="F97" s="4">
        <v>19</v>
      </c>
      <c r="G97" s="4">
        <f t="shared" si="5"/>
        <v>6.723355725044721E-09</v>
      </c>
      <c r="H97" s="4">
        <f t="shared" si="13"/>
        <v>11.999999932766443</v>
      </c>
      <c r="I97" s="7">
        <f t="shared" si="14"/>
        <v>1.1999999932766443</v>
      </c>
      <c r="J97" s="5" t="str">
        <f t="shared" si="6"/>
        <v>ok</v>
      </c>
    </row>
    <row r="98" spans="6:10" ht="12.75">
      <c r="F98" s="4">
        <v>19.2</v>
      </c>
      <c r="G98" s="4">
        <f t="shared" si="5"/>
        <v>5.504618095977029E-09</v>
      </c>
      <c r="H98" s="4">
        <f t="shared" si="13"/>
        <v>11.999999944953819</v>
      </c>
      <c r="I98" s="7">
        <f t="shared" si="14"/>
        <v>1.199999994495382</v>
      </c>
      <c r="J98" s="5" t="str">
        <f t="shared" si="6"/>
        <v>ok</v>
      </c>
    </row>
    <row r="99" spans="6:10" ht="12.75">
      <c r="F99" s="4">
        <v>19.4</v>
      </c>
      <c r="G99" s="4">
        <f t="shared" si="5"/>
        <v>4.506800119125963E-09</v>
      </c>
      <c r="H99" s="4">
        <f t="shared" si="13"/>
        <v>11.999999954932</v>
      </c>
      <c r="I99" s="7">
        <f t="shared" si="14"/>
        <v>1.1999999954932</v>
      </c>
      <c r="J99" s="5" t="str">
        <f t="shared" si="6"/>
        <v>ok</v>
      </c>
    </row>
    <row r="100" spans="6:10" ht="12.75">
      <c r="F100" s="4">
        <v>19.6</v>
      </c>
      <c r="G100" s="4">
        <f t="shared" si="5"/>
        <v>3.6898558555039273E-09</v>
      </c>
      <c r="H100" s="4">
        <f t="shared" si="13"/>
        <v>11.999999963101441</v>
      </c>
      <c r="I100" s="7">
        <f t="shared" si="14"/>
        <v>1.1999999963101442</v>
      </c>
      <c r="J100" s="5" t="str">
        <f t="shared" si="6"/>
        <v>ok</v>
      </c>
    </row>
    <row r="101" spans="6:10" ht="12.75">
      <c r="F101" s="4">
        <v>19.8</v>
      </c>
      <c r="G101" s="4">
        <f t="shared" si="5"/>
        <v>3.0209984633259336E-09</v>
      </c>
      <c r="H101" s="4">
        <f t="shared" si="13"/>
        <v>11.999999969790014</v>
      </c>
      <c r="I101" s="7">
        <f t="shared" si="14"/>
        <v>1.1999999969790016</v>
      </c>
      <c r="J101" s="5" t="str">
        <f t="shared" si="6"/>
        <v>ok</v>
      </c>
    </row>
    <row r="102" spans="6:10" ht="12.75">
      <c r="F102" s="4">
        <v>20</v>
      </c>
      <c r="G102" s="4">
        <f t="shared" si="5"/>
        <v>2.4733843469262694E-09</v>
      </c>
      <c r="H102" s="4">
        <f t="shared" si="13"/>
        <v>11.999999975266157</v>
      </c>
      <c r="I102" s="7">
        <f t="shared" si="14"/>
        <v>1.1999999975266158</v>
      </c>
      <c r="J102" s="5" t="str">
        <f t="shared" si="6"/>
        <v>ok</v>
      </c>
    </row>
  </sheetData>
  <conditionalFormatting sqref="J1:J65536">
    <cfRule type="cellIs" priority="1" dxfId="0" operator="equal" stopIfTrue="1">
      <formula>"carica"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Friusa Iberoamericana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Mauro De Berardis</dc:creator>
  <cp:keywords/>
  <dc:description/>
  <cp:lastModifiedBy>Ing. Mauro De Berardis</cp:lastModifiedBy>
  <dcterms:created xsi:type="dcterms:W3CDTF">2008-02-29T18:07:13Z</dcterms:created>
  <dcterms:modified xsi:type="dcterms:W3CDTF">2008-06-16T15:49:36Z</dcterms:modified>
  <cp:category/>
  <cp:version/>
  <cp:contentType/>
  <cp:contentStatus/>
</cp:coreProperties>
</file>